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CORRESPONDENCIA SCRD\1365\ANEXOS\"/>
    </mc:Choice>
  </mc:AlternateContent>
  <bookViews>
    <workbookView xWindow="0" yWindow="0" windowWidth="20490" windowHeight="7650"/>
  </bookViews>
  <sheets>
    <sheet name="Hoja 1" sheetId="1" r:id="rId1"/>
  </sheets>
  <calcPr calcId="162913"/>
</workbook>
</file>

<file path=xl/calcChain.xml><?xml version="1.0" encoding="utf-8"?>
<calcChain xmlns="http://schemas.openxmlformats.org/spreadsheetml/2006/main">
  <c r="L22" i="1" l="1"/>
  <c r="J22" i="1"/>
  <c r="G22" i="1"/>
  <c r="L21" i="1"/>
  <c r="J21" i="1"/>
  <c r="G21" i="1"/>
  <c r="L20" i="1"/>
  <c r="J20" i="1"/>
  <c r="G20" i="1"/>
  <c r="P19" i="1"/>
  <c r="L19" i="1"/>
  <c r="J19" i="1"/>
  <c r="G19" i="1"/>
  <c r="P18" i="1"/>
  <c r="L18" i="1"/>
  <c r="J18" i="1"/>
  <c r="G18" i="1"/>
  <c r="L17" i="1"/>
  <c r="J17" i="1"/>
  <c r="G17" i="1"/>
  <c r="P16" i="1"/>
  <c r="L16" i="1"/>
  <c r="J16" i="1"/>
  <c r="G16" i="1"/>
  <c r="L14" i="1"/>
  <c r="J14" i="1"/>
  <c r="G14" i="1"/>
  <c r="O13" i="1"/>
  <c r="P13" i="1" s="1"/>
  <c r="L13" i="1"/>
  <c r="J13" i="1"/>
  <c r="G13" i="1"/>
  <c r="P12" i="1"/>
  <c r="L12" i="1"/>
  <c r="J12" i="1"/>
  <c r="G12" i="1"/>
  <c r="L11" i="1"/>
  <c r="J11" i="1"/>
  <c r="G11" i="1"/>
  <c r="O10" i="1"/>
  <c r="P10" i="1" s="1"/>
  <c r="L10" i="1"/>
  <c r="J10" i="1"/>
  <c r="G10" i="1"/>
  <c r="P9" i="1"/>
  <c r="O9" i="1"/>
  <c r="L9" i="1"/>
  <c r="J9" i="1"/>
  <c r="G9" i="1"/>
  <c r="L8" i="1"/>
  <c r="J8" i="1"/>
  <c r="G8" i="1"/>
  <c r="P7" i="1"/>
  <c r="L7" i="1"/>
  <c r="J7" i="1"/>
  <c r="G7" i="1"/>
  <c r="P6" i="1"/>
  <c r="O6" i="1"/>
  <c r="L6" i="1"/>
  <c r="J6" i="1"/>
  <c r="G6" i="1"/>
  <c r="P5" i="1"/>
  <c r="O5" i="1"/>
  <c r="L5" i="1"/>
  <c r="J5" i="1"/>
  <c r="G5" i="1"/>
</calcChain>
</file>

<file path=xl/sharedStrings.xml><?xml version="1.0" encoding="utf-8"?>
<sst xmlns="http://schemas.openxmlformats.org/spreadsheetml/2006/main" count="62" uniqueCount="60">
  <si>
    <t xml:space="preserve">Fundación Gilberto Alzate Avendaño - FUGA  
Corte al 30 de noviembre de 2024 </t>
  </si>
  <si>
    <t>OBJETIVO</t>
  </si>
  <si>
    <t>PROGRAMA</t>
  </si>
  <si>
    <t>PROYECTO</t>
  </si>
  <si>
    <t>META PROYECTO</t>
  </si>
  <si>
    <t>METAS FÍSICAS</t>
  </si>
  <si>
    <t>PRESUPUESTO</t>
  </si>
  <si>
    <t>META PLAN</t>
  </si>
  <si>
    <t>PROGRAMADO 2024</t>
  </si>
  <si>
    <t>EJECUTADO 2024</t>
  </si>
  <si>
    <t>% EJECUCIÓN FISICA</t>
  </si>
  <si>
    <t>POGRAMADO 2024</t>
  </si>
  <si>
    <t>APROPIADO</t>
  </si>
  <si>
    <t>EJECUTADO</t>
  </si>
  <si>
    <t>% EJECUCIÓN PRESUPUESTAL</t>
  </si>
  <si>
    <t>GIRADO</t>
  </si>
  <si>
    <t>% EJECUCIÓN GIROS</t>
  </si>
  <si>
    <t>2 - Bogotá confía en su bien-estar</t>
  </si>
  <si>
    <t>14 - Bogotá deportiva, recreativa, artística, patrimonial e intercultural</t>
  </si>
  <si>
    <t>7925-Fortalecimiento de espacios de transformación cultural, memoria, valoración social y participación incidente en el Centro de la Ciudad Bogotá D.C.</t>
  </si>
  <si>
    <t>1 - Implementar 300 Actividad(es) culturales y artísticas que aporten a la apropiación y resignificación del espacio público del Centro de Bogotá</t>
  </si>
  <si>
    <t>2077 - Realizar 1644 Actividad(es) culturales, artísticas, recreativas y deportivas en barrios, parques y veredas de Bogotá D.C. orientadas a fortalecer "al barrio" como lugar de encuentro y creación</t>
  </si>
  <si>
    <t>2 - Desarrollar 78 Laboratorio(s) barriales de innovación social y espacios de transformación cultural, que comprenden talleres creativos y de cuidado, conversatorios y encuentros comunitarios</t>
  </si>
  <si>
    <t>2076 - Promover 366 Laboratorio(s) barriales de innovación social y espacios de transformación cultural a través de acuerdos que reconozcan la memoria, la cultura, la recreación y el deporte en los barrios. Estos acuerdos promoverán la valoración social de estas prácticas, la cualificación de la participación incidente y el sentido de identidad de ciudad</t>
  </si>
  <si>
    <t>3 - Implementar el 100 Porciento de las actividades de los planes de acción que promuevan el reconocimiento, apropiación, intercambio e innovación en las prácticas artísticas, culturales y patrimoniales de grupos étnicos, etarios y sectores sociales, promoviendo la multiculturalidad desde los distintos enfoques.</t>
  </si>
  <si>
    <t>2073 - Implementar 18 Plan(es) de acción que promuevan el reconocimiento, la apropiación, el intercambio e innovación en las prácticas artísticas, culturales y patrimoniales de grupos étnicos, etarios y sectores sociales promoviendo la multiculturalidad</t>
  </si>
  <si>
    <t>7926-Fortalecimiento del ecosistema artístico y cultural en el Centro de Bogotá D.C.</t>
  </si>
  <si>
    <t>2 - Implementar el 100 Porciento de las actividades de los planes de acción que promuevan el reconocimiento, apropiación, intercambio e innovación en las prácticas artísticas, culturales y patrimoniales de grupos étnicos, etarios y sectores sociales, promoviendo la multiculturalidad desde los distintos enfoques.</t>
  </si>
  <si>
    <t>1 - Ejecutar 850 Actividad(es) para la promoción, fortalecimiento y desarrollo de las prácticas artísticas, culturales y patrimoniales como un medio para el ejercicio de los derechos culturales y el desarrollo humano.</t>
  </si>
  <si>
    <t>2068 - Desarrollar 8925 Actividad(es) para la promoción, fortalecimiento y desarrollo de las prácticas artísticas, culturales y patrimoniales con el objetivo de ejercer los derechos culturales y el desarrollo humano con alcance zonal, distrital y regiona</t>
  </si>
  <si>
    <t>3 - Realizar 1 Estrategia(s) de fortalecimiento de la oferta de fomento de la entidad</t>
  </si>
  <si>
    <t>2071 - Entregar 9702 Estímulo(s) reconocimientos, apoyos, incentivos y alianzas estratégicas en el marco de los distintos programas de fomento, ofertados a las 20 localidades, que puedan incluir enfoque poblacional y territorial, que beneficien a agentes, organizaciones y comunidades</t>
  </si>
  <si>
    <t>4 - Entregar 717 Estímulo(s) reconocimiento, apoyos e incentivos</t>
  </si>
  <si>
    <t>3 - Bogotá confía en su potencial</t>
  </si>
  <si>
    <t>20 - Promoción del emprendimiento formal, equitativo e incluyente</t>
  </si>
  <si>
    <t>7924-Consolidación del ecosistema de la economía cultural y creativa del centro de Bogotá D.C</t>
  </si>
  <si>
    <t>1 - Realizar 29 Actividad(es) artísticas y creativas que permitan activar, visibilizar y resignificar el Bronx Distrito Creativo</t>
  </si>
  <si>
    <t>2135 - Activar 12 Distrito(s) Creativos para creación de valor y riqueza de las organizaciones y agentes culturales y creativos así como la resignificación del imaginario colectivo del entorno</t>
  </si>
  <si>
    <t>2 - Beneficiar a 260 Agente(s) culturales y creativos en los eslabones de la cadena de valor del ecosistema de la economia cultura y creativa en el Centro de Bogota</t>
  </si>
  <si>
    <t>2146 - Vincular a 3275 Agente(s) colectivos, emprendimientos y organizaciones de las industrias culturales y creativas, así como a las personas artesanas y actores de las economías populares y alternativas de los sectores culturales, en los eslabones de la cadena de valor promoviendo la sostenibilidad del ecosistema creativo en Bogotá</t>
  </si>
  <si>
    <t>3 - Formar a 140 Agente(s) por medio de laboratorios para la sofisticación de productos y servicios culturales y creativos.</t>
  </si>
  <si>
    <t>4 - Elaborar 3 Documento(s) de investigacion con informacion periódica y actualizada, que permita conocer el estado del ecosistema cultural y creativo del centro de Bogotá</t>
  </si>
  <si>
    <t>Meta no programada para 2024</t>
  </si>
  <si>
    <t>4 - Bogotá ordena su territorio y avanza en su acción climática</t>
  </si>
  <si>
    <t>24 - Revitalización y renovación urbana y rural con inclusión</t>
  </si>
  <si>
    <t>7922-Consolidación del Distrito Creativo en el Bronx para la revitalización del centro de la ciudad Bogotá D.C.</t>
  </si>
  <si>
    <t>1 - Terminar el 100 Porciento de la obra, reforzamiento y adecuación de los espacios del Bronx Distrito Creativo</t>
  </si>
  <si>
    <t>2166 - Entregar 1 Distrito(s) Creativo en el Bronx construido y en funcionamiento para la revitalización del centro de la ciudad</t>
  </si>
  <si>
    <t>2 - Construir 1 Modelo(s) de operación para el funcionamiento del Bronx Distrito Creativo</t>
  </si>
  <si>
    <t>7923-Mantenimiento de los equipamientos de la FUGA para la circulación artística en el Centro de Bogotá D.C.</t>
  </si>
  <si>
    <t>1- Realizar el 100 Porciento las actividades de mantenimiento físico, técnico y operativo de los equipamientos de la FUGA</t>
  </si>
  <si>
    <t>2161 - Adecuar y/o sostener 63 Equipamiento(s) culturales, recreativos y/o deportivos, algunos de ellos en barrios de borde, propiciando espacios de encuentro para las comunidades</t>
  </si>
  <si>
    <t>5 - Bogotá confía en su gobierno</t>
  </si>
  <si>
    <t>33 - Fortalecimiento institucional para un gobierno confiable</t>
  </si>
  <si>
    <t>7921-Fortalecimiento institucional de la FUGA Bogotá D.C.</t>
  </si>
  <si>
    <t>1 - Implementar el 100 Porciento del plan de mejoramiento de la infraestructura física de las sedes de la FUGA</t>
  </si>
  <si>
    <t>2294 - Fortalecer la gestión institucional de 6 Entidad(es) distritales del sector Cultura Recreación y Deporte con mejor infraestructura recursos físicos tecnológicos y un talento humano más cualificado y consciente de su papel como servidores públicos, que favorezca un modelo de relacionamiento integral con la ciudadanía</t>
  </si>
  <si>
    <t>2 - Implementar el 100 Porciento del Plan Estratégico de la Tecnología de la Información - PETI de la FUGA</t>
  </si>
  <si>
    <t>3 - Implementar el 100 Porciento del plan de acción del MIPG</t>
  </si>
  <si>
    <t>4 - Implementar el 100 Porciento del plan estratégico de comunicaciones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</si>
</sst>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  <scheme val="minor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9999"/>
        <bgColor rgb="FF999999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 applyFont="1" applyAlignment="1"/>
    <xf numFmtId="0" fontId="1" fillId="0" borderId="0" xfId="0" applyFont="1"/>
    <xf numFmtId="0" fontId="2" fillId="2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10" fontId="4" fillId="0" borderId="6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10" fontId="4" fillId="0" borderId="6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  <xf numFmtId="0" fontId="2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/>
    <xf numFmtId="0" fontId="4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22"/>
  <sheetViews>
    <sheetView tabSelected="1" workbookViewId="0"/>
  </sheetViews>
  <sheetFormatPr baseColWidth="10" defaultColWidth="12.5703125" defaultRowHeight="15.75" customHeight="1" x14ac:dyDescent="0.2"/>
  <cols>
    <col min="2" max="2" width="21.42578125" customWidth="1"/>
    <col min="3" max="3" width="26.5703125" customWidth="1"/>
    <col min="4" max="4" width="50.140625" customWidth="1"/>
    <col min="13" max="13" width="62.140625" customWidth="1"/>
  </cols>
  <sheetData>
    <row r="1" spans="1:16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">
      <c r="A3" s="8" t="s">
        <v>1</v>
      </c>
      <c r="B3" s="8" t="s">
        <v>2</v>
      </c>
      <c r="C3" s="8" t="s">
        <v>3</v>
      </c>
      <c r="D3" s="8" t="s">
        <v>4</v>
      </c>
      <c r="E3" s="10" t="s">
        <v>5</v>
      </c>
      <c r="F3" s="11"/>
      <c r="G3" s="12"/>
      <c r="H3" s="10" t="s">
        <v>6</v>
      </c>
      <c r="I3" s="11"/>
      <c r="J3" s="11"/>
      <c r="K3" s="11"/>
      <c r="L3" s="12"/>
      <c r="M3" s="8" t="s">
        <v>7</v>
      </c>
      <c r="N3" s="13" t="s">
        <v>8</v>
      </c>
      <c r="O3" s="13" t="s">
        <v>9</v>
      </c>
      <c r="P3" s="13" t="s">
        <v>10</v>
      </c>
    </row>
    <row r="4" spans="1:16" x14ac:dyDescent="0.2">
      <c r="A4" s="9"/>
      <c r="B4" s="9"/>
      <c r="C4" s="9"/>
      <c r="D4" s="9"/>
      <c r="E4" s="2" t="s">
        <v>11</v>
      </c>
      <c r="F4" s="2" t="s">
        <v>9</v>
      </c>
      <c r="G4" s="2" t="s">
        <v>10</v>
      </c>
      <c r="H4" s="2" t="s">
        <v>12</v>
      </c>
      <c r="I4" s="2" t="s">
        <v>13</v>
      </c>
      <c r="J4" s="2" t="s">
        <v>14</v>
      </c>
      <c r="K4" s="2" t="s">
        <v>15</v>
      </c>
      <c r="L4" s="2" t="s">
        <v>16</v>
      </c>
      <c r="M4" s="9"/>
      <c r="N4" s="9"/>
      <c r="O4" s="9"/>
      <c r="P4" s="9"/>
    </row>
    <row r="5" spans="1:16" x14ac:dyDescent="0.2">
      <c r="A5" s="15" t="s">
        <v>17</v>
      </c>
      <c r="B5" s="15" t="s">
        <v>18</v>
      </c>
      <c r="C5" s="15" t="s">
        <v>19</v>
      </c>
      <c r="D5" s="3" t="s">
        <v>20</v>
      </c>
      <c r="E5" s="4">
        <v>50</v>
      </c>
      <c r="F5" s="4">
        <v>45</v>
      </c>
      <c r="G5" s="5">
        <f t="shared" ref="G5:G14" si="0">F5/E5</f>
        <v>0.9</v>
      </c>
      <c r="H5" s="6">
        <v>935580600</v>
      </c>
      <c r="I5" s="6">
        <v>425900979</v>
      </c>
      <c r="J5" s="7">
        <f t="shared" ref="J5:J14" si="1">I5/H5</f>
        <v>0.455226389901629</v>
      </c>
      <c r="K5" s="6">
        <v>111677608</v>
      </c>
      <c r="L5" s="5">
        <f t="shared" ref="L5:L14" si="2">K5/H5</f>
        <v>0.11936716943468045</v>
      </c>
      <c r="M5" s="3" t="s">
        <v>21</v>
      </c>
      <c r="N5" s="4">
        <v>50</v>
      </c>
      <c r="O5" s="4">
        <f t="shared" ref="O5:O6" si="3">F5</f>
        <v>45</v>
      </c>
      <c r="P5" s="5">
        <f t="shared" ref="P5:P7" si="4">O5/N5</f>
        <v>0.9</v>
      </c>
    </row>
    <row r="6" spans="1:16" x14ac:dyDescent="0.2">
      <c r="A6" s="18"/>
      <c r="B6" s="18"/>
      <c r="C6" s="18"/>
      <c r="D6" s="3" t="s">
        <v>22</v>
      </c>
      <c r="E6" s="4">
        <v>6</v>
      </c>
      <c r="F6" s="4">
        <v>6</v>
      </c>
      <c r="G6" s="5">
        <f t="shared" si="0"/>
        <v>1</v>
      </c>
      <c r="H6" s="6">
        <v>67548550</v>
      </c>
      <c r="I6" s="6">
        <v>66962795</v>
      </c>
      <c r="J6" s="7">
        <f t="shared" si="1"/>
        <v>0.99132838528732292</v>
      </c>
      <c r="K6" s="6">
        <v>4441450</v>
      </c>
      <c r="L6" s="5">
        <f t="shared" si="2"/>
        <v>6.5751966548504737E-2</v>
      </c>
      <c r="M6" s="3" t="s">
        <v>23</v>
      </c>
      <c r="N6" s="4">
        <v>6</v>
      </c>
      <c r="O6" s="4">
        <f t="shared" si="3"/>
        <v>6</v>
      </c>
      <c r="P6" s="5">
        <f t="shared" si="4"/>
        <v>1</v>
      </c>
    </row>
    <row r="7" spans="1:16" x14ac:dyDescent="0.2">
      <c r="A7" s="18"/>
      <c r="B7" s="18"/>
      <c r="C7" s="9"/>
      <c r="D7" s="3" t="s">
        <v>24</v>
      </c>
      <c r="E7" s="5">
        <v>1</v>
      </c>
      <c r="F7" s="5">
        <v>0.89549999999999996</v>
      </c>
      <c r="G7" s="5">
        <f t="shared" si="0"/>
        <v>0.89549999999999996</v>
      </c>
      <c r="H7" s="6">
        <v>48328357</v>
      </c>
      <c r="I7" s="6">
        <v>48327443</v>
      </c>
      <c r="J7" s="7">
        <f t="shared" si="1"/>
        <v>0.99998108770798888</v>
      </c>
      <c r="K7" s="6">
        <v>19104393</v>
      </c>
      <c r="L7" s="5">
        <f t="shared" si="2"/>
        <v>0.39530400340321936</v>
      </c>
      <c r="M7" s="14" t="s">
        <v>25</v>
      </c>
      <c r="N7" s="15">
        <v>18</v>
      </c>
      <c r="O7" s="16">
        <v>16</v>
      </c>
      <c r="P7" s="17">
        <f t="shared" si="4"/>
        <v>0.88888888888888884</v>
      </c>
    </row>
    <row r="8" spans="1:16" x14ac:dyDescent="0.2">
      <c r="A8" s="18"/>
      <c r="B8" s="18"/>
      <c r="C8" s="15" t="s">
        <v>26</v>
      </c>
      <c r="D8" s="3" t="s">
        <v>27</v>
      </c>
      <c r="E8" s="5">
        <v>1</v>
      </c>
      <c r="F8" s="5">
        <v>0.89549999999999996</v>
      </c>
      <c r="G8" s="5">
        <f t="shared" si="0"/>
        <v>0.89549999999999996</v>
      </c>
      <c r="H8" s="6">
        <v>215044730</v>
      </c>
      <c r="I8" s="6">
        <v>204437044</v>
      </c>
      <c r="J8" s="7">
        <f t="shared" si="1"/>
        <v>0.95067218806059561</v>
      </c>
      <c r="K8" s="6">
        <v>32021739</v>
      </c>
      <c r="L8" s="5">
        <f t="shared" si="2"/>
        <v>0.14890734127732402</v>
      </c>
      <c r="M8" s="9"/>
      <c r="N8" s="9"/>
      <c r="O8" s="9"/>
      <c r="P8" s="9"/>
    </row>
    <row r="9" spans="1:16" x14ac:dyDescent="0.2">
      <c r="A9" s="18"/>
      <c r="B9" s="18"/>
      <c r="C9" s="18"/>
      <c r="D9" s="3" t="s">
        <v>28</v>
      </c>
      <c r="E9" s="4">
        <v>183</v>
      </c>
      <c r="F9" s="4">
        <v>153</v>
      </c>
      <c r="G9" s="5">
        <f t="shared" si="0"/>
        <v>0.83606557377049184</v>
      </c>
      <c r="H9" s="6">
        <v>1350311022</v>
      </c>
      <c r="I9" s="6">
        <v>1304481958</v>
      </c>
      <c r="J9" s="7">
        <f t="shared" si="1"/>
        <v>0.96606036442469323</v>
      </c>
      <c r="K9" s="6">
        <v>180403230</v>
      </c>
      <c r="L9" s="5">
        <f t="shared" si="2"/>
        <v>0.13360124227735143</v>
      </c>
      <c r="M9" s="3" t="s">
        <v>29</v>
      </c>
      <c r="N9" s="4">
        <v>183</v>
      </c>
      <c r="O9" s="4">
        <f>F9</f>
        <v>153</v>
      </c>
      <c r="P9" s="5">
        <f t="shared" ref="P9:P10" si="5">O9/N9</f>
        <v>0.83606557377049184</v>
      </c>
    </row>
    <row r="10" spans="1:16" x14ac:dyDescent="0.2">
      <c r="A10" s="18"/>
      <c r="B10" s="18"/>
      <c r="C10" s="18"/>
      <c r="D10" s="3" t="s">
        <v>30</v>
      </c>
      <c r="E10" s="4">
        <v>1</v>
      </c>
      <c r="F10" s="4">
        <v>0.85</v>
      </c>
      <c r="G10" s="5">
        <f t="shared" si="0"/>
        <v>0.85</v>
      </c>
      <c r="H10" s="6">
        <v>52580350</v>
      </c>
      <c r="I10" s="6">
        <v>52580350</v>
      </c>
      <c r="J10" s="7">
        <f t="shared" si="1"/>
        <v>1</v>
      </c>
      <c r="K10" s="6">
        <v>33772413</v>
      </c>
      <c r="L10" s="5">
        <f t="shared" si="2"/>
        <v>0.64230103070823985</v>
      </c>
      <c r="M10" s="14" t="s">
        <v>31</v>
      </c>
      <c r="N10" s="15">
        <v>105</v>
      </c>
      <c r="O10" s="15">
        <f>F11</f>
        <v>97</v>
      </c>
      <c r="P10" s="17">
        <f t="shared" si="5"/>
        <v>0.92380952380952386</v>
      </c>
    </row>
    <row r="11" spans="1:16" x14ac:dyDescent="0.2">
      <c r="A11" s="9"/>
      <c r="B11" s="9"/>
      <c r="C11" s="9"/>
      <c r="D11" s="3" t="s">
        <v>32</v>
      </c>
      <c r="E11" s="4">
        <v>105</v>
      </c>
      <c r="F11" s="4">
        <v>97</v>
      </c>
      <c r="G11" s="5">
        <f t="shared" si="0"/>
        <v>0.92380952380952386</v>
      </c>
      <c r="H11" s="6">
        <v>1032510947</v>
      </c>
      <c r="I11" s="6">
        <v>611978000</v>
      </c>
      <c r="J11" s="7">
        <f t="shared" si="1"/>
        <v>0.59270848583070757</v>
      </c>
      <c r="K11" s="6">
        <v>479832440</v>
      </c>
      <c r="L11" s="5">
        <f t="shared" si="2"/>
        <v>0.46472382825012315</v>
      </c>
      <c r="M11" s="9"/>
      <c r="N11" s="9"/>
      <c r="O11" s="9"/>
      <c r="P11" s="9"/>
    </row>
    <row r="12" spans="1:16" x14ac:dyDescent="0.2">
      <c r="A12" s="15" t="s">
        <v>33</v>
      </c>
      <c r="B12" s="15" t="s">
        <v>34</v>
      </c>
      <c r="C12" s="15" t="s">
        <v>35</v>
      </c>
      <c r="D12" s="3" t="s">
        <v>36</v>
      </c>
      <c r="E12" s="4">
        <v>5</v>
      </c>
      <c r="F12" s="4">
        <v>5</v>
      </c>
      <c r="G12" s="5">
        <f t="shared" si="0"/>
        <v>1</v>
      </c>
      <c r="H12" s="6">
        <v>1207937327</v>
      </c>
      <c r="I12" s="6">
        <v>1184619485</v>
      </c>
      <c r="J12" s="7">
        <f t="shared" si="1"/>
        <v>0.98069614914714864</v>
      </c>
      <c r="K12" s="6">
        <v>563987672</v>
      </c>
      <c r="L12" s="5">
        <f t="shared" si="2"/>
        <v>0.46690143552456015</v>
      </c>
      <c r="M12" s="3" t="s">
        <v>37</v>
      </c>
      <c r="N12" s="4">
        <v>0.2</v>
      </c>
      <c r="O12" s="4">
        <v>0.18</v>
      </c>
      <c r="P12" s="5">
        <f t="shared" ref="P12:P13" si="6">O12/N12</f>
        <v>0.89999999999999991</v>
      </c>
    </row>
    <row r="13" spans="1:16" x14ac:dyDescent="0.2">
      <c r="A13" s="18"/>
      <c r="B13" s="18"/>
      <c r="C13" s="18"/>
      <c r="D13" s="3" t="s">
        <v>38</v>
      </c>
      <c r="E13" s="4">
        <v>49</v>
      </c>
      <c r="F13" s="4">
        <v>49</v>
      </c>
      <c r="G13" s="5">
        <f t="shared" si="0"/>
        <v>1</v>
      </c>
      <c r="H13" s="6">
        <v>345231220</v>
      </c>
      <c r="I13" s="6">
        <v>334832987</v>
      </c>
      <c r="J13" s="7">
        <f t="shared" si="1"/>
        <v>0.96988038045921798</v>
      </c>
      <c r="K13" s="6">
        <v>130192780</v>
      </c>
      <c r="L13" s="5">
        <f t="shared" si="2"/>
        <v>0.37711763148188049</v>
      </c>
      <c r="M13" s="14" t="s">
        <v>39</v>
      </c>
      <c r="N13" s="15">
        <v>69</v>
      </c>
      <c r="O13" s="15">
        <f>F13+F14</f>
        <v>49</v>
      </c>
      <c r="P13" s="17">
        <f t="shared" si="6"/>
        <v>0.71014492753623193</v>
      </c>
    </row>
    <row r="14" spans="1:16" x14ac:dyDescent="0.2">
      <c r="A14" s="18"/>
      <c r="B14" s="18"/>
      <c r="C14" s="18"/>
      <c r="D14" s="3" t="s">
        <v>40</v>
      </c>
      <c r="E14" s="4">
        <v>20</v>
      </c>
      <c r="F14" s="4">
        <v>0</v>
      </c>
      <c r="G14" s="5">
        <f t="shared" si="0"/>
        <v>0</v>
      </c>
      <c r="H14" s="6">
        <v>86849886</v>
      </c>
      <c r="I14" s="6">
        <v>86500170</v>
      </c>
      <c r="J14" s="7">
        <f t="shared" si="1"/>
        <v>0.99597332804789174</v>
      </c>
      <c r="K14" s="6">
        <v>49447950</v>
      </c>
      <c r="L14" s="5">
        <f t="shared" si="2"/>
        <v>0.56934962470762485</v>
      </c>
      <c r="M14" s="18"/>
      <c r="N14" s="18"/>
      <c r="O14" s="18"/>
      <c r="P14" s="18"/>
    </row>
    <row r="15" spans="1:16" x14ac:dyDescent="0.2">
      <c r="A15" s="9"/>
      <c r="B15" s="9"/>
      <c r="C15" s="9"/>
      <c r="D15" s="3" t="s">
        <v>41</v>
      </c>
      <c r="E15" s="19" t="s">
        <v>42</v>
      </c>
      <c r="F15" s="11"/>
      <c r="G15" s="11"/>
      <c r="H15" s="11"/>
      <c r="I15" s="11"/>
      <c r="J15" s="11"/>
      <c r="K15" s="11"/>
      <c r="L15" s="12"/>
      <c r="M15" s="9"/>
      <c r="N15" s="9"/>
      <c r="O15" s="9"/>
      <c r="P15" s="9"/>
    </row>
    <row r="16" spans="1:16" x14ac:dyDescent="0.2">
      <c r="A16" s="15" t="s">
        <v>43</v>
      </c>
      <c r="B16" s="15" t="s">
        <v>44</v>
      </c>
      <c r="C16" s="15" t="s">
        <v>45</v>
      </c>
      <c r="D16" s="3" t="s">
        <v>46</v>
      </c>
      <c r="E16" s="5">
        <v>0.14000000000000001</v>
      </c>
      <c r="F16" s="5">
        <v>0.13</v>
      </c>
      <c r="G16" s="5">
        <f t="shared" ref="G16:G22" si="7">F16/E16</f>
        <v>0.92857142857142849</v>
      </c>
      <c r="H16" s="6">
        <v>5850000000</v>
      </c>
      <c r="I16" s="4">
        <v>0</v>
      </c>
      <c r="J16" s="7">
        <f t="shared" ref="J16:J22" si="8">I16/H16</f>
        <v>0</v>
      </c>
      <c r="K16" s="4">
        <v>0</v>
      </c>
      <c r="L16" s="5">
        <f t="shared" ref="L16:L22" si="9">K16/H16</f>
        <v>0</v>
      </c>
      <c r="M16" s="14" t="s">
        <v>47</v>
      </c>
      <c r="N16" s="15">
        <v>0.2</v>
      </c>
      <c r="O16" s="15">
        <v>0.18</v>
      </c>
      <c r="P16" s="17">
        <f>O16/N16</f>
        <v>0.89999999999999991</v>
      </c>
    </row>
    <row r="17" spans="1:16" x14ac:dyDescent="0.2">
      <c r="A17" s="18"/>
      <c r="B17" s="18"/>
      <c r="C17" s="9"/>
      <c r="D17" s="3" t="s">
        <v>48</v>
      </c>
      <c r="E17" s="4">
        <v>0.25</v>
      </c>
      <c r="F17" s="4">
        <v>0.22</v>
      </c>
      <c r="G17" s="5">
        <f t="shared" si="7"/>
        <v>0.88</v>
      </c>
      <c r="H17" s="6">
        <v>205149493</v>
      </c>
      <c r="I17" s="6">
        <v>180822353</v>
      </c>
      <c r="J17" s="7">
        <f t="shared" si="8"/>
        <v>0.881417498799278</v>
      </c>
      <c r="K17" s="6">
        <v>89799240</v>
      </c>
      <c r="L17" s="5">
        <f t="shared" si="9"/>
        <v>0.43772586852066947</v>
      </c>
      <c r="M17" s="9"/>
      <c r="N17" s="9"/>
      <c r="O17" s="9"/>
      <c r="P17" s="9"/>
    </row>
    <row r="18" spans="1:16" x14ac:dyDescent="0.2">
      <c r="A18" s="9"/>
      <c r="B18" s="9"/>
      <c r="C18" s="4" t="s">
        <v>49</v>
      </c>
      <c r="D18" s="3" t="s">
        <v>50</v>
      </c>
      <c r="E18" s="5">
        <v>1</v>
      </c>
      <c r="F18" s="5">
        <v>0.94750000000000001</v>
      </c>
      <c r="G18" s="5">
        <f t="shared" si="7"/>
        <v>0.94750000000000001</v>
      </c>
      <c r="H18" s="6">
        <v>2010816016</v>
      </c>
      <c r="I18" s="6">
        <v>1790633963</v>
      </c>
      <c r="J18" s="7">
        <f t="shared" si="8"/>
        <v>0.89050114418822091</v>
      </c>
      <c r="K18" s="6">
        <v>1353379686</v>
      </c>
      <c r="L18" s="5">
        <f t="shared" si="9"/>
        <v>0.67304998330588195</v>
      </c>
      <c r="M18" s="3" t="s">
        <v>51</v>
      </c>
      <c r="N18" s="4">
        <v>3</v>
      </c>
      <c r="O18" s="4">
        <v>2.84</v>
      </c>
      <c r="P18" s="5">
        <f t="shared" ref="P18:P19" si="10">O18/N18</f>
        <v>0.94666666666666666</v>
      </c>
    </row>
    <row r="19" spans="1:16" x14ac:dyDescent="0.2">
      <c r="A19" s="15" t="s">
        <v>52</v>
      </c>
      <c r="B19" s="15" t="s">
        <v>53</v>
      </c>
      <c r="C19" s="15" t="s">
        <v>54</v>
      </c>
      <c r="D19" s="3" t="s">
        <v>55</v>
      </c>
      <c r="E19" s="5">
        <v>1</v>
      </c>
      <c r="F19" s="5">
        <v>0.08</v>
      </c>
      <c r="G19" s="5">
        <f t="shared" si="7"/>
        <v>0.08</v>
      </c>
      <c r="H19" s="6">
        <v>342596755</v>
      </c>
      <c r="I19" s="6">
        <v>43236650</v>
      </c>
      <c r="J19" s="7">
        <f t="shared" si="8"/>
        <v>0.126202742346465</v>
      </c>
      <c r="K19" s="6">
        <v>17249400</v>
      </c>
      <c r="L19" s="5">
        <f t="shared" si="9"/>
        <v>5.0348988273400314E-2</v>
      </c>
      <c r="M19" s="14" t="s">
        <v>56</v>
      </c>
      <c r="N19" s="15">
        <v>1</v>
      </c>
      <c r="O19" s="16">
        <v>0.6825</v>
      </c>
      <c r="P19" s="17">
        <f t="shared" si="10"/>
        <v>0.6825</v>
      </c>
    </row>
    <row r="20" spans="1:16" x14ac:dyDescent="0.2">
      <c r="A20" s="18"/>
      <c r="B20" s="18"/>
      <c r="C20" s="18"/>
      <c r="D20" s="3" t="s">
        <v>57</v>
      </c>
      <c r="E20" s="5">
        <v>0.25</v>
      </c>
      <c r="F20" s="5">
        <v>0.2</v>
      </c>
      <c r="G20" s="5">
        <f t="shared" si="7"/>
        <v>0.8</v>
      </c>
      <c r="H20" s="6">
        <v>142288238</v>
      </c>
      <c r="I20" s="6">
        <v>122982670</v>
      </c>
      <c r="J20" s="7">
        <f t="shared" si="8"/>
        <v>0.86432070372534942</v>
      </c>
      <c r="K20" s="6">
        <v>73142641</v>
      </c>
      <c r="L20" s="5">
        <f t="shared" si="9"/>
        <v>0.51404558822353252</v>
      </c>
      <c r="M20" s="18"/>
      <c r="N20" s="18"/>
      <c r="O20" s="18"/>
      <c r="P20" s="18"/>
    </row>
    <row r="21" spans="1:16" x14ac:dyDescent="0.2">
      <c r="A21" s="18"/>
      <c r="B21" s="18"/>
      <c r="C21" s="18"/>
      <c r="D21" s="3" t="s">
        <v>58</v>
      </c>
      <c r="E21" s="5">
        <v>0.1</v>
      </c>
      <c r="F21" s="5">
        <v>8.5000000000000006E-2</v>
      </c>
      <c r="G21" s="5">
        <f t="shared" si="7"/>
        <v>0.85</v>
      </c>
      <c r="H21" s="6">
        <v>593073845</v>
      </c>
      <c r="I21" s="6">
        <v>508750716</v>
      </c>
      <c r="J21" s="7">
        <f t="shared" si="8"/>
        <v>0.85782018595003118</v>
      </c>
      <c r="K21" s="6">
        <v>235782610</v>
      </c>
      <c r="L21" s="5">
        <f t="shared" si="9"/>
        <v>0.39756029032101392</v>
      </c>
      <c r="M21" s="18"/>
      <c r="N21" s="18"/>
      <c r="O21" s="18"/>
      <c r="P21" s="18"/>
    </row>
    <row r="22" spans="1:16" x14ac:dyDescent="0.2">
      <c r="A22" s="9"/>
      <c r="B22" s="9"/>
      <c r="C22" s="9"/>
      <c r="D22" s="3" t="s">
        <v>59</v>
      </c>
      <c r="E22" s="5">
        <v>0.1</v>
      </c>
      <c r="F22" s="5">
        <v>0.1</v>
      </c>
      <c r="G22" s="5">
        <f t="shared" si="7"/>
        <v>1</v>
      </c>
      <c r="H22" s="6">
        <v>156021902</v>
      </c>
      <c r="I22" s="6">
        <v>138454102</v>
      </c>
      <c r="J22" s="7">
        <f t="shared" si="8"/>
        <v>0.88740170594766876</v>
      </c>
      <c r="K22" s="6">
        <v>80722040</v>
      </c>
      <c r="L22" s="5">
        <f t="shared" si="9"/>
        <v>0.51737633604799926</v>
      </c>
      <c r="M22" s="9"/>
      <c r="N22" s="9"/>
      <c r="O22" s="9"/>
      <c r="P22" s="9"/>
    </row>
  </sheetData>
  <mergeCells count="44">
    <mergeCell ref="M16:M17"/>
    <mergeCell ref="N16:N17"/>
    <mergeCell ref="O16:O17"/>
    <mergeCell ref="P16:P17"/>
    <mergeCell ref="M19:M22"/>
    <mergeCell ref="N19:N22"/>
    <mergeCell ref="O19:O22"/>
    <mergeCell ref="P19:P22"/>
    <mergeCell ref="A5:A11"/>
    <mergeCell ref="B5:B11"/>
    <mergeCell ref="C5:C7"/>
    <mergeCell ref="C8:C11"/>
    <mergeCell ref="A12:A15"/>
    <mergeCell ref="B12:B15"/>
    <mergeCell ref="C12:C15"/>
    <mergeCell ref="E15:L15"/>
    <mergeCell ref="A16:A18"/>
    <mergeCell ref="B16:B18"/>
    <mergeCell ref="C16:C17"/>
    <mergeCell ref="A19:A22"/>
    <mergeCell ref="B19:B22"/>
    <mergeCell ref="C19:C22"/>
    <mergeCell ref="M7:M8"/>
    <mergeCell ref="N7:N8"/>
    <mergeCell ref="O7:O8"/>
    <mergeCell ref="P7:P8"/>
    <mergeCell ref="M13:M15"/>
    <mergeCell ref="M10:M11"/>
    <mergeCell ref="N10:N11"/>
    <mergeCell ref="O10:O11"/>
    <mergeCell ref="P10:P11"/>
    <mergeCell ref="N13:N15"/>
    <mergeCell ref="O13:O15"/>
    <mergeCell ref="P13:P15"/>
    <mergeCell ref="H3:L3"/>
    <mergeCell ref="M3:M4"/>
    <mergeCell ref="N3:N4"/>
    <mergeCell ref="O3:O4"/>
    <mergeCell ref="P3:P4"/>
    <mergeCell ref="A3:A4"/>
    <mergeCell ref="B3:B4"/>
    <mergeCell ref="C3:C4"/>
    <mergeCell ref="D3:D4"/>
    <mergeCell ref="E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2024-12-24T16:40:51Z</dcterms:created>
  <dcterms:modified xsi:type="dcterms:W3CDTF">2024-12-24T16:40:51Z</dcterms:modified>
</cp:coreProperties>
</file>